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54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<sst xmlns="http://schemas.openxmlformats.org/spreadsheetml/2006/main" count="356" uniqueCount="248">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</sst>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0" fillId="0" borderId="0" xfId="0" applyNumberForma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1" t="s">
        <v>209</v>
      </c>
      <c r="B1" s="92"/>
      <c r="C1" s="92"/>
      <c r="D1" s="92"/>
      <c r="E1" s="92"/>
      <c r="F1" s="92"/>
      <c r="G1" s="92"/>
      <c r="H1" s="92"/>
      <c r="I1" s="92"/>
      <c r="J1" s="92"/>
      <c r="K1" s="92"/>
      <c r="L1" s="92"/>
      <c r="M1" s="92"/>
      <c r="N1" s="9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5">
      <c r="A21" s="101" t="s">
        <v>211</v>
      </c>
      <c r="B21" s="101"/>
      <c r="C21" s="101"/>
      <c r="D21" s="101"/>
      <c r="E21" s="101"/>
      <c r="F21" s="101"/>
      <c r="G21" s="101"/>
      <c r="H21" s="101"/>
      <c r="I21" s="101"/>
      <c r="J21" s="101"/>
      <c r="K21" s="101"/>
      <c r="L21" s="101"/>
      <c r="M21" s="101"/>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9" t="s">
        <v>239</v>
      </c>
      <c r="B31" s="99"/>
      <c r="C31" s="99"/>
      <c r="D31" s="99"/>
      <c r="E31" s="99"/>
      <c r="F31" s="99"/>
      <c r="G31" s="99"/>
      <c r="H31" s="99"/>
      <c r="I31" s="99"/>
      <c r="J31" s="99"/>
      <c r="K31" s="99"/>
      <c r="L31" s="99"/>
      <c r="M31" s="99"/>
      <c r="N31" s="99"/>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96" t="s">
        <v>212</v>
      </c>
      <c r="B35" s="96"/>
      <c r="C35" s="96"/>
      <c r="D35" s="96"/>
      <c r="E35" s="96"/>
      <c r="F35" s="96"/>
      <c r="G35" s="96"/>
      <c r="H35" s="96"/>
      <c r="I35" s="96"/>
      <c r="J35" s="96"/>
      <c r="K35" s="96"/>
      <c r="L35" s="96"/>
      <c r="M35" s="96"/>
      <c r="N35" s="96"/>
    </row>
    <row r="37" spans="2:14" ht="15">
      <c r="B37" s="100" t="s">
        <v>219</v>
      </c>
      <c r="C37" s="100"/>
      <c r="D37" s="100"/>
      <c r="E37" s="100"/>
      <c r="F37" s="100"/>
      <c r="G37" s="100"/>
      <c r="H37" s="100"/>
      <c r="I37" s="100"/>
      <c r="J37" s="100"/>
      <c r="K37" s="100"/>
      <c r="L37" s="100"/>
      <c r="M37" s="100"/>
      <c r="N37" s="100"/>
    </row>
    <row r="39" ht="15">
      <c r="A39" s="50" t="s">
        <v>213</v>
      </c>
    </row>
    <row r="41" spans="2:14" ht="15">
      <c r="B41" s="100" t="s">
        <v>220</v>
      </c>
      <c r="C41" s="100"/>
      <c r="D41" s="100"/>
      <c r="E41" s="100"/>
      <c r="F41" s="100"/>
      <c r="G41" s="100"/>
      <c r="H41" s="100"/>
      <c r="I41" s="100"/>
      <c r="J41" s="100"/>
      <c r="K41" s="100"/>
      <c r="L41" s="100"/>
      <c r="M41" s="100"/>
      <c r="N41" s="100"/>
    </row>
    <row r="43" spans="1:14" ht="26.25" customHeight="1">
      <c r="A43" s="94" t="s">
        <v>221</v>
      </c>
      <c r="B43" s="94"/>
      <c r="C43" s="94"/>
      <c r="D43" s="94"/>
      <c r="E43" s="94"/>
      <c r="F43" s="94"/>
      <c r="G43" s="94"/>
      <c r="H43" s="94"/>
      <c r="I43" s="94"/>
      <c r="J43" s="94"/>
      <c r="K43" s="94"/>
      <c r="L43" s="94"/>
      <c r="M43" s="94"/>
      <c r="N43" s="94"/>
    </row>
    <row r="45" spans="1:14" ht="15">
      <c r="A45" s="99" t="s">
        <v>214</v>
      </c>
      <c r="B45" s="99"/>
      <c r="C45" s="99"/>
      <c r="D45" s="99"/>
      <c r="E45" s="99"/>
      <c r="F45" s="99"/>
      <c r="G45" s="99"/>
      <c r="H45" s="99"/>
      <c r="I45" s="99"/>
      <c r="J45" s="99"/>
      <c r="K45" s="99"/>
      <c r="L45" s="99"/>
      <c r="M45" s="99"/>
      <c r="N45" s="99"/>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100" sqref="C100"/>
    </sheetView>
  </sheetViews>
  <sheetFormatPr defaultColWidth="9.140625" defaultRowHeight="24.75" customHeight="1"/>
  <cols>
    <col min="1" max="1" width="9.421875" style="12" customWidth="1"/>
    <col min="2" max="2" width="79.7109375" style="11" customWidth="1"/>
    <col min="3" max="3" width="38.140625" style="13" customWidth="1"/>
    <col min="4" max="4" width="43.85156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1" t="s">
        <v>193</v>
      </c>
      <c r="B1" s="92"/>
      <c r="C1" s="105"/>
      <c r="D1" s="6"/>
      <c r="E1" s="3"/>
      <c r="F1" s="3"/>
    </row>
    <row r="2" spans="1:3" ht="37.5" customHeight="1">
      <c r="A2" s="76" t="s">
        <v>10</v>
      </c>
      <c r="B2" s="76" t="s">
        <v>0</v>
      </c>
      <c r="C2" s="77" t="s">
        <v>224</v>
      </c>
    </row>
    <row r="3" spans="1:8" ht="24.75" customHeight="1">
      <c r="A3" s="14" t="s">
        <v>150</v>
      </c>
      <c r="B3" s="106" t="s">
        <v>13</v>
      </c>
      <c r="C3" s="107"/>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1</v>
      </c>
      <c r="B10" s="103"/>
      <c r="C10" s="104"/>
      <c r="D10" s="24"/>
      <c r="F10" s="25" t="s">
        <v>175</v>
      </c>
    </row>
    <row r="11" spans="1:6" ht="49.5" customHeight="1">
      <c r="A11" s="28" t="s">
        <v>149</v>
      </c>
      <c r="B11" s="106" t="s">
        <v>22</v>
      </c>
      <c r="C11" s="107"/>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6" t="s">
        <v>26</v>
      </c>
      <c r="C17" s="107"/>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D20" s="86"/>
      <c r="F20" s="32">
        <f>+VALUE(A36)</f>
        <v>1</v>
      </c>
    </row>
    <row r="21" spans="1:6" ht="24.75" customHeight="1">
      <c r="A21" s="102">
        <f>_xlfn.IFERROR((COUNTIF(C18:C20,"Da")+(COUNTIF(C18:C20,"Djelomično")/2))/((COUNTIF(C18:C20,"Da")+COUNTIF(C18:C20,"Ne")+COUNTIF(C18:C20,"Djelomično"))),"Nije primjenjivo")</f>
        <v>0.6666666666666666</v>
      </c>
      <c r="B21" s="103"/>
      <c r="C21" s="104"/>
      <c r="F21" s="32">
        <f>+VALUE(A51)</f>
        <v>0.9166666666666666</v>
      </c>
    </row>
    <row r="22" spans="1:6" ht="24.75" customHeight="1">
      <c r="A22" s="28" t="s">
        <v>147</v>
      </c>
      <c r="B22" s="106" t="s">
        <v>32</v>
      </c>
      <c r="C22" s="107"/>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6" t="s">
        <v>41</v>
      </c>
      <c r="C26" s="107"/>
      <c r="F26" s="32" t="e">
        <f>+VALUE(A92)</f>
        <v>#VALUE!</v>
      </c>
    </row>
    <row r="27" spans="1:6" ht="15">
      <c r="A27" s="29" t="s">
        <v>39</v>
      </c>
      <c r="B27" s="108" t="s">
        <v>40</v>
      </c>
      <c r="C27" s="109"/>
      <c r="F27" s="32">
        <f>+VALUE(A103)</f>
        <v>1</v>
      </c>
    </row>
    <row r="28" spans="1:6" ht="30">
      <c r="A28" s="15" t="s">
        <v>42</v>
      </c>
      <c r="B28" s="10" t="s">
        <v>44</v>
      </c>
      <c r="C28" s="79" t="s">
        <v>5</v>
      </c>
      <c r="D28" s="86"/>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08" t="s">
        <v>79</v>
      </c>
      <c r="C33" s="109"/>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08" t="s">
        <v>78</v>
      </c>
      <c r="C37" s="109"/>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0.9166666666666666</v>
      </c>
      <c r="B51" s="103"/>
      <c r="C51" s="104"/>
    </row>
    <row r="52" spans="1:3" ht="15">
      <c r="A52" s="29" t="s">
        <v>76</v>
      </c>
      <c r="B52" s="108" t="s">
        <v>77</v>
      </c>
      <c r="C52" s="109"/>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08" t="s">
        <v>86</v>
      </c>
      <c r="C58" s="109"/>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08" t="s">
        <v>123</v>
      </c>
      <c r="C66" s="109"/>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2">
        <f>_xlfn.IFERROR((COUNTIF(C67:C70,"Da")+(COUNTIF(C67:C70,"Djelomično")/2))/((COUNTIF(C67:C70,"Da")+COUNTIF(C67:C70,"Ne")+COUNTIF(C67:C70,"Djelomično"))),"Nije primjenjivo")</f>
        <v>0.75</v>
      </c>
      <c r="B71" s="103"/>
      <c r="C71" s="104"/>
    </row>
    <row r="72" spans="1:3" ht="15">
      <c r="A72" s="29" t="s">
        <v>109</v>
      </c>
      <c r="B72" s="108" t="s">
        <v>110</v>
      </c>
      <c r="C72" s="109"/>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6" t="s">
        <v>122</v>
      </c>
      <c r="C80" s="107"/>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6" t="s">
        <v>152</v>
      </c>
      <c r="C93" s="107"/>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6" t="s">
        <v>244</v>
      </c>
      <c r="C104" s="107"/>
    </row>
    <row r="105" spans="1:3" ht="30">
      <c r="A105" s="15" t="s">
        <v>38</v>
      </c>
      <c r="B105" s="10" t="s">
        <v>158</v>
      </c>
      <c r="C105" s="79" t="s">
        <v>174</v>
      </c>
    </row>
    <row r="106" spans="1:3" ht="24.75" customHeight="1" thickBot="1">
      <c r="A106" s="110" t="str">
        <f>IF(C105="Više od 90%","100%",IF(C105="80% - 90%","75%",IF(C105="70% - 80%","50%",IF(C105="60% - 70%","25%",IF(C105="Manje od 60%","0%","Nije primjenjivo")))))</f>
        <v>100%</v>
      </c>
      <c r="B106" s="111"/>
      <c r="C106" s="112"/>
    </row>
    <row r="107" spans="1:3" ht="24.75" customHeight="1">
      <c r="A107" s="113" t="s">
        <v>179</v>
      </c>
      <c r="B107" s="114"/>
      <c r="C107" s="117" t="e">
        <f>_xlfn.SUMIFS(F15:F28,F15:F28,"&lt;&gt;#VALUE!")/COUNT(F15:F28)</f>
        <v>#VALUE!</v>
      </c>
    </row>
    <row r="108" spans="1:3" ht="24.75" customHeight="1" thickBot="1">
      <c r="A108" s="115"/>
      <c r="B108" s="116"/>
      <c r="C108" s="118"/>
    </row>
  </sheetData>
  <sheetProtection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1" t="s">
        <v>194</v>
      </c>
      <c r="B1" s="92"/>
      <c r="C1" s="92"/>
      <c r="D1" s="105"/>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t="e">
        <f>+Upitnik!C107</f>
        <v>#VALUE!</v>
      </c>
      <c r="D17" s="83"/>
    </row>
  </sheetData>
  <sheetProtection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1" t="s">
        <v>195</v>
      </c>
      <c r="B1" s="92"/>
      <c r="C1" s="92"/>
      <c r="D1" s="92"/>
      <c r="E1" s="92"/>
      <c r="F1" s="92"/>
      <c r="G1" s="92"/>
      <c r="H1" s="105"/>
    </row>
    <row r="2" spans="1:4" s="1" customFormat="1" ht="15" customHeight="1" thickBot="1">
      <c r="A2" s="132"/>
      <c r="B2" s="132"/>
      <c r="C2" s="132"/>
      <c r="D2" s="47"/>
    </row>
    <row r="3" spans="1:4" s="1" customFormat="1" ht="15" customHeight="1">
      <c r="A3" s="124" t="s">
        <v>199</v>
      </c>
      <c r="B3" s="125"/>
      <c r="C3" s="125"/>
      <c r="D3" s="52"/>
    </row>
    <row r="4" spans="1:4" s="1" customFormat="1" ht="15" customHeight="1">
      <c r="A4" s="122" t="s">
        <v>197</v>
      </c>
      <c r="B4" s="123"/>
      <c r="C4" s="123"/>
      <c r="D4" s="53"/>
    </row>
    <row r="5" spans="1:4" s="1" customFormat="1" ht="15" customHeight="1">
      <c r="A5" s="122" t="s">
        <v>196</v>
      </c>
      <c r="B5" s="123"/>
      <c r="C5" s="123"/>
      <c r="D5" s="54"/>
    </row>
    <row r="6" spans="1:4" s="1" customFormat="1" ht="15" customHeight="1">
      <c r="A6" s="122" t="s">
        <v>198</v>
      </c>
      <c r="B6" s="123"/>
      <c r="C6" s="123"/>
      <c r="D6" s="54"/>
    </row>
    <row r="7" spans="1:4" s="1" customFormat="1" ht="15" customHeight="1">
      <c r="A7" s="122" t="s">
        <v>200</v>
      </c>
      <c r="B7" s="123"/>
      <c r="C7" s="123"/>
      <c r="D7" s="53"/>
    </row>
    <row r="8" spans="1:4" s="1" customFormat="1" ht="15" customHeight="1">
      <c r="A8" s="122" t="s">
        <v>201</v>
      </c>
      <c r="B8" s="123"/>
      <c r="C8" s="123"/>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1"/>
      <c r="B11" s="121"/>
      <c r="C11" s="12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Margareta Krasnić</cp:lastModifiedBy>
  <cp:lastPrinted>2019-12-05T14:42:35Z</cp:lastPrinted>
  <dcterms:created xsi:type="dcterms:W3CDTF">2012-05-21T15:07:27Z</dcterms:created>
  <dcterms:modified xsi:type="dcterms:W3CDTF">2023-07-26T12:21:12Z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