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Grupa 3. Periferijska rač. opr." sheetId="1" r:id="rId1"/>
  </sheets>
  <definedNames>
    <definedName name="_xlnm.Print_Titles" localSheetId="0">'Grupa 3. Periferijska rač. opr.'!$1:$4</definedName>
  </definedNames>
  <calcPr fullCalcOnLoad="1"/>
</workbook>
</file>

<file path=xl/sharedStrings.xml><?xml version="1.0" encoding="utf-8"?>
<sst xmlns="http://schemas.openxmlformats.org/spreadsheetml/2006/main" count="83" uniqueCount="70">
  <si>
    <t>Okvirna količina</t>
  </si>
  <si>
    <t>UKUPNO</t>
  </si>
  <si>
    <t>ZA PONUDITELJA</t>
  </si>
  <si>
    <t>(ovlaštena osoba ponuditelja)</t>
  </si>
  <si>
    <t xml:space="preserve">     PDV (25%):</t>
  </si>
  <si>
    <t>Jamstvo (minimalno)</t>
  </si>
  <si>
    <t>2 godine</t>
  </si>
  <si>
    <t>1 godina</t>
  </si>
  <si>
    <t>Red. broj</t>
  </si>
  <si>
    <t>Span ulaz</t>
  </si>
  <si>
    <t>Ukupni ulaz</t>
  </si>
  <si>
    <t>Dobavljač</t>
  </si>
  <si>
    <t>M SAN</t>
  </si>
  <si>
    <t>PN</t>
  </si>
  <si>
    <t xml:space="preserve">TOTAL </t>
  </si>
  <si>
    <t>TS16GJF760</t>
  </si>
  <si>
    <t>HSM</t>
  </si>
  <si>
    <t>IN116a</t>
  </si>
  <si>
    <t>SH-B123L/RSBP</t>
  </si>
  <si>
    <t>TS8XDVDS-K</t>
  </si>
  <si>
    <t>1.</t>
  </si>
  <si>
    <t>2.</t>
  </si>
  <si>
    <t>4.</t>
  </si>
  <si>
    <t>8.</t>
  </si>
  <si>
    <t>9.</t>
  </si>
  <si>
    <t>10.</t>
  </si>
  <si>
    <t>11.</t>
  </si>
  <si>
    <t>12.</t>
  </si>
  <si>
    <t>13.</t>
  </si>
  <si>
    <t>14.</t>
  </si>
  <si>
    <t>3.</t>
  </si>
  <si>
    <t>5.</t>
  </si>
  <si>
    <t>6.</t>
  </si>
  <si>
    <t>7.</t>
  </si>
  <si>
    <t>15.</t>
  </si>
  <si>
    <t>GRUPA 3. Periferijska računalna oprema - Troškovnik / tehnička specifikacija</t>
  </si>
  <si>
    <t>TEHNIČKA SPECIFIKACIJA koju ponuđena oprema mora minimalno zadovoljavati</t>
  </si>
  <si>
    <t>PONUĐENI MODEL / tehničke specifikacije</t>
  </si>
  <si>
    <t>Jedinična cijena                          (€, bez PDV)</t>
  </si>
  <si>
    <t>Ukupna cijena (€, bez PDV)</t>
  </si>
  <si>
    <r>
      <t>Bežični set: miš+tipkovnica</t>
    </r>
    <r>
      <rPr>
        <sz val="8"/>
        <rFont val="Tahoma"/>
        <family val="2"/>
      </rPr>
      <t>, crne boje; 
- tipkovnica s numeričkim dijelom, HR raspored tipki, hrvatski dijakritici, velika tipka Enter
- optički miš, s 2 tipke i kotačićem (s funkcijom tipke), simetričan (pogodan za ljevake)</t>
    </r>
  </si>
  <si>
    <r>
      <t>Zvučnici</t>
    </r>
    <r>
      <rPr>
        <sz val="8"/>
        <rFont val="Tahoma"/>
        <family val="2"/>
      </rPr>
      <t xml:space="preserve"> - stereo (2.0), izlazne snage 6W (2x 3W), USB napajanje, 3,5mm audio priključak, s kontrolom glasnoće</t>
    </r>
  </si>
  <si>
    <r>
      <t>Web kamera</t>
    </r>
    <r>
      <rPr>
        <sz val="8"/>
        <rFont val="Tahoma"/>
        <family val="2"/>
      </rPr>
      <t xml:space="preserve"> - Full HD 1080p, ugrađeni mikrofon, s držačem za pričvršćivanje za monitor ili laptop, USB2.0 priključak, kabel min. 1,8m dužine</t>
    </r>
  </si>
  <si>
    <r>
      <t>Uređaj za besprekidno napajanje (UPS)</t>
    </r>
    <r>
      <rPr>
        <sz val="8"/>
        <rFont val="Tahoma"/>
        <family val="2"/>
      </rPr>
      <t xml:space="preserve"> - min. 650VA/360W, (50/60Hz, 230V), min. 3x šuko priključak</t>
    </r>
  </si>
  <si>
    <r>
      <t>USB stick</t>
    </r>
    <r>
      <rPr>
        <sz val="8"/>
        <rFont val="Tahoma"/>
        <family val="2"/>
      </rPr>
      <t xml:space="preserve"> - </t>
    </r>
    <r>
      <rPr>
        <b/>
        <sz val="8"/>
        <rFont val="Tahoma"/>
        <family val="2"/>
      </rPr>
      <t>64GB,</t>
    </r>
    <r>
      <rPr>
        <sz val="8"/>
        <rFont val="Tahoma"/>
        <family val="2"/>
      </rPr>
      <t xml:space="preserve"> USB 3.2 Gen 1, USB-A priključak, bez pomičnih dijelova/kliznog mehanizma (s fiksnim USB priključkom), s kapicom za USB priključak</t>
    </r>
  </si>
  <si>
    <r>
      <t>Čitač pametnih kartica</t>
    </r>
    <r>
      <rPr>
        <sz val="8"/>
        <rFont val="Tahoma"/>
        <family val="2"/>
      </rPr>
      <t xml:space="preserve"> - USB 2.0 priključak, podržava elektroničku osobnu iskaznicu (eOI)</t>
    </r>
  </si>
  <si>
    <r>
      <t xml:space="preserve">Mrežni kabel </t>
    </r>
    <r>
      <rPr>
        <sz val="8"/>
        <rFont val="Tahoma"/>
        <family val="2"/>
      </rPr>
      <t>- UTP, CAT6, 3m, RJ45, siva boja</t>
    </r>
  </si>
  <si>
    <r>
      <t xml:space="preserve">Mrežni kabel </t>
    </r>
    <r>
      <rPr>
        <sz val="8"/>
        <rFont val="Tahoma"/>
        <family val="2"/>
      </rPr>
      <t>- UTP, CAT6, 5m, RJ45, siva boja</t>
    </r>
  </si>
  <si>
    <r>
      <t xml:space="preserve">Mrežni kabel </t>
    </r>
    <r>
      <rPr>
        <sz val="8"/>
        <rFont val="Tahoma"/>
        <family val="2"/>
      </rPr>
      <t>- UTP, CAT6, 7,5m, RJ45, siva boja</t>
    </r>
  </si>
  <si>
    <r>
      <t xml:space="preserve">Mrežni kabel </t>
    </r>
    <r>
      <rPr>
        <sz val="8"/>
        <rFont val="Tahoma"/>
        <family val="2"/>
      </rPr>
      <t>- UTP, CAT6, 10m, RJ45, siva boja</t>
    </r>
  </si>
  <si>
    <r>
      <t xml:space="preserve">Mrežni adapter </t>
    </r>
    <r>
      <rPr>
        <sz val="8"/>
        <rFont val="Tahoma"/>
        <family val="2"/>
      </rPr>
      <t>- USB3.0 na RJ45; input: USB 3.0, output: 10/100/1000 Gigabit ethernet</t>
    </r>
  </si>
  <si>
    <r>
      <t>USB produžni kabel</t>
    </r>
    <r>
      <rPr>
        <sz val="8"/>
        <rFont val="Tahoma"/>
        <family val="2"/>
      </rPr>
      <t xml:space="preserve"> - USB-A (M) na USB-C (M), podržava USB 3.2 Gen 1, min. 1,8m </t>
    </r>
  </si>
  <si>
    <r>
      <t>USB produžni kabel</t>
    </r>
    <r>
      <rPr>
        <sz val="8"/>
        <rFont val="Tahoma"/>
        <family val="2"/>
      </rPr>
      <t xml:space="preserve"> - USB-A (M) na USB-A (Ž), podržava USB 3.0, min. 1,8m </t>
    </r>
  </si>
  <si>
    <t xml:space="preserve">     UKUPNA CIJENA (€, BEZ PDV-a):</t>
  </si>
  <si>
    <t xml:space="preserve">     UKUPNA CIJENA (€, S PDV-om):</t>
  </si>
  <si>
    <r>
      <t>slušalice s mikrofonom -</t>
    </r>
    <r>
      <rPr>
        <sz val="8"/>
        <rFont val="Tahoma"/>
        <family val="2"/>
      </rPr>
      <t xml:space="preserve"> naglavni set, USB kabel/priključak, dužina kabela min. 2m, kontrola glasnoće zvuka i mikrofon on/off na kabelu</t>
    </r>
  </si>
  <si>
    <r>
      <t xml:space="preserve">Mrežni kabel </t>
    </r>
    <r>
      <rPr>
        <sz val="8"/>
        <rFont val="Tahoma"/>
        <family val="2"/>
      </rPr>
      <t>- UTP, CAT6, 0.5m, RJ45, siva boja</t>
    </r>
  </si>
  <si>
    <r>
      <t xml:space="preserve">Mrežni kabel </t>
    </r>
    <r>
      <rPr>
        <sz val="8"/>
        <rFont val="Tahoma"/>
        <family val="2"/>
      </rPr>
      <t>- UTP, CAT6, 0.5m, RJ45, plava boja</t>
    </r>
  </si>
  <si>
    <r>
      <t xml:space="preserve">Mrežni kabel </t>
    </r>
    <r>
      <rPr>
        <sz val="8"/>
        <rFont val="Tahoma"/>
        <family val="2"/>
      </rPr>
      <t>- UTP, CAT6, 0.5m, RJ45, crna boja</t>
    </r>
  </si>
  <si>
    <t>16.</t>
  </si>
  <si>
    <t>17.</t>
  </si>
  <si>
    <t>18.</t>
  </si>
  <si>
    <t>19.</t>
  </si>
  <si>
    <t>20.</t>
  </si>
  <si>
    <t>Ubiquiti Networks UniFi Cloud Key, G2, 1TB HDD (šifra proizvoda: UCK-G2-PLUS)</t>
  </si>
  <si>
    <t>21.</t>
  </si>
  <si>
    <r>
      <t xml:space="preserve">Napomene:
</t>
    </r>
    <r>
      <rPr>
        <sz val="8"/>
        <rFont val="Tahoma"/>
        <family val="2"/>
      </rPr>
      <t>- količina proizvoda za nabavu je okvirna - ovisno o cijeni može biti veća, ali ukupna vrijednost ne smije prelaziti procijenjenu vrijednost nabave Grupe 3.
- točka 12. - ne postoji zamjenski/jednakovrijedan proizvod, nabavlja se zamjenski uređaj za postojeću Ubiquiti mežičnu mrežu</t>
    </r>
  </si>
  <si>
    <r>
      <t>Bežični miš</t>
    </r>
    <r>
      <rPr>
        <sz val="8"/>
        <rFont val="Tahoma"/>
        <family val="2"/>
      </rPr>
      <t>, optički, USB predajnik, s 2 tipke i kotačićem (s funkcijom tipke), simetričan (pogodan za ljevake), crne boje - poput Logitech Wireless M185 ili jednakovrijedno</t>
    </r>
  </si>
  <si>
    <r>
      <t>USB miš</t>
    </r>
    <r>
      <rPr>
        <sz val="8"/>
        <rFont val="Tahoma"/>
        <family val="2"/>
      </rPr>
      <t>, optički, žični, s 2 tipke i kotačićem (s funkcijom tipke), simetričan (pogodan za ljevake), crne boje - poput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Logitech B100 ili jednakovrijedno</t>
    </r>
  </si>
  <si>
    <r>
      <t>USB tipkovnica</t>
    </r>
    <r>
      <rPr>
        <sz val="8"/>
        <rFont val="Tahoma"/>
        <family val="2"/>
      </rPr>
      <t>, žična, s numeričkim dijelom, HR raspored tipki, hrvatski dijakritici, velika tipka Enter, crne boje - poput Logitech K120 ili jednakovrijedno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</si>
</sst>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&quot; kn&quot;;[Red]\-#,##0.00&quot; kn&quot;"/>
    <numFmt numFmtId="181" formatCode="[$-F400]h:mm:ss\ AM/PM"/>
    <numFmt numFmtId="182" formatCode="#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  <numFmt numFmtId="186" formatCode="#,##0.00\ [$kn-41A]"/>
    <numFmt numFmtId="187" formatCode="#,##0.00\ [$HRK]"/>
    <numFmt numFmtId="188" formatCode="#,##0.00_ ;[Red]\-#,##0.00\ "/>
  </numFmts>
  <fonts count="2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2" applyNumberFormat="0" applyAlignment="0" applyProtection="0"/>
    <xf numFmtId="0" fontId="13" fillId="21" borderId="3" applyNumberForma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1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86" fontId="4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17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28125" style="8" bestFit="1" customWidth="1"/>
    <col min="2" max="2" width="61.57421875" style="8" customWidth="1"/>
    <col min="3" max="3" width="40.140625" style="8" customWidth="1"/>
    <col min="4" max="4" width="11.57421875" style="8" customWidth="1"/>
    <col min="5" max="5" width="7.8515625" style="8" customWidth="1"/>
    <col min="6" max="6" width="15.57421875" style="9" bestFit="1" customWidth="1"/>
    <col min="7" max="7" width="13.28125" style="8" bestFit="1" customWidth="1"/>
    <col min="8" max="8" width="11.421875" style="8" hidden="1" customWidth="1"/>
    <col min="9" max="9" width="17.421875" style="8" hidden="1" customWidth="1"/>
    <col min="10" max="10" width="18.140625" style="8" hidden="1" customWidth="1"/>
    <col min="11" max="11" width="15.7109375" style="8" hidden="1" customWidth="1"/>
    <col min="12" max="16384" width="9.140625" style="8" customWidth="1"/>
  </cols>
  <sheetData>
    <row r="1" spans="1:7" ht="14.25" customHeight="1">
      <c r="A1" s="42" t="s">
        <v>35</v>
      </c>
      <c r="B1" s="42"/>
      <c r="C1" s="42"/>
      <c r="D1" s="42"/>
      <c r="E1" s="42"/>
      <c r="F1" s="42"/>
      <c r="G1" s="42"/>
    </row>
    <row r="2" spans="1:7" ht="14.25" customHeight="1">
      <c r="A2" s="32"/>
      <c r="B2" s="32"/>
      <c r="C2" s="32"/>
      <c r="D2" s="32"/>
      <c r="E2" s="32"/>
      <c r="F2" s="32"/>
      <c r="G2" s="32"/>
    </row>
    <row r="3" spans="1:7" ht="11.25">
      <c r="A3" s="5"/>
      <c r="B3" s="6"/>
      <c r="C3" s="6"/>
      <c r="D3" s="7"/>
      <c r="E3" s="7"/>
      <c r="F3" s="7"/>
      <c r="G3" s="7"/>
    </row>
    <row r="4" spans="1:11" s="29" customFormat="1" ht="24.75" customHeight="1">
      <c r="A4" s="31" t="s">
        <v>8</v>
      </c>
      <c r="B4" s="31" t="s">
        <v>36</v>
      </c>
      <c r="C4" s="31" t="s">
        <v>37</v>
      </c>
      <c r="D4" s="31" t="s">
        <v>5</v>
      </c>
      <c r="E4" s="31" t="s">
        <v>0</v>
      </c>
      <c r="F4" s="31" t="s">
        <v>38</v>
      </c>
      <c r="G4" s="31" t="s">
        <v>39</v>
      </c>
      <c r="H4" s="29" t="s">
        <v>9</v>
      </c>
      <c r="I4" s="29" t="s">
        <v>10</v>
      </c>
      <c r="J4" s="29" t="s">
        <v>11</v>
      </c>
      <c r="K4" s="29" t="s">
        <v>13</v>
      </c>
    </row>
    <row r="5" spans="1:11" s="34" customFormat="1" ht="31.5" customHeight="1">
      <c r="A5" s="23" t="s">
        <v>20</v>
      </c>
      <c r="B5" s="35" t="s">
        <v>69</v>
      </c>
      <c r="C5" s="24"/>
      <c r="D5" s="25" t="s">
        <v>7</v>
      </c>
      <c r="E5" s="23">
        <v>40</v>
      </c>
      <c r="F5" s="26"/>
      <c r="G5" s="26">
        <f aca="true" t="shared" si="0" ref="G5:G25">F5*E5</f>
        <v>0</v>
      </c>
      <c r="H5" s="33">
        <v>148.33</v>
      </c>
      <c r="I5" s="33" t="e">
        <f>#REF!*H5</f>
        <v>#REF!</v>
      </c>
      <c r="K5" s="34" t="s">
        <v>19</v>
      </c>
    </row>
    <row r="6" spans="1:11" s="34" customFormat="1" ht="31.5" customHeight="1">
      <c r="A6" s="23" t="s">
        <v>21</v>
      </c>
      <c r="B6" s="35" t="s">
        <v>68</v>
      </c>
      <c r="C6" s="24"/>
      <c r="D6" s="25" t="s">
        <v>7</v>
      </c>
      <c r="E6" s="23">
        <v>40</v>
      </c>
      <c r="F6" s="26"/>
      <c r="G6" s="26">
        <f t="shared" si="0"/>
        <v>0</v>
      </c>
      <c r="H6" s="33">
        <v>514.8</v>
      </c>
      <c r="I6" s="33" t="e">
        <f>#REF!*H6</f>
        <v>#REF!</v>
      </c>
      <c r="J6" s="34" t="s">
        <v>12</v>
      </c>
      <c r="K6" s="34" t="s">
        <v>18</v>
      </c>
    </row>
    <row r="7" spans="1:11" s="34" customFormat="1" ht="31.5" customHeight="1">
      <c r="A7" s="23" t="s">
        <v>30</v>
      </c>
      <c r="B7" s="35" t="s">
        <v>67</v>
      </c>
      <c r="C7" s="24"/>
      <c r="D7" s="25" t="s">
        <v>7</v>
      </c>
      <c r="E7" s="23">
        <v>10</v>
      </c>
      <c r="F7" s="26"/>
      <c r="G7" s="26">
        <f>F7*E7</f>
        <v>0</v>
      </c>
      <c r="H7" s="33">
        <v>514.8</v>
      </c>
      <c r="I7" s="33" t="e">
        <f>#REF!*H7</f>
        <v>#REF!</v>
      </c>
      <c r="J7" s="34" t="s">
        <v>12</v>
      </c>
      <c r="K7" s="34" t="s">
        <v>18</v>
      </c>
    </row>
    <row r="8" spans="1:9" s="34" customFormat="1" ht="31.5" customHeight="1">
      <c r="A8" s="23" t="s">
        <v>22</v>
      </c>
      <c r="B8" s="35" t="s">
        <v>40</v>
      </c>
      <c r="C8" s="24"/>
      <c r="D8" s="25" t="s">
        <v>6</v>
      </c>
      <c r="E8" s="23">
        <v>10</v>
      </c>
      <c r="F8" s="26"/>
      <c r="G8" s="26">
        <f t="shared" si="0"/>
        <v>0</v>
      </c>
      <c r="H8" s="33"/>
      <c r="I8" s="33"/>
    </row>
    <row r="9" spans="1:9" s="34" customFormat="1" ht="31.5" customHeight="1">
      <c r="A9" s="23" t="s">
        <v>31</v>
      </c>
      <c r="B9" s="35" t="s">
        <v>41</v>
      </c>
      <c r="C9" s="24"/>
      <c r="D9" s="25" t="s">
        <v>6</v>
      </c>
      <c r="E9" s="23">
        <v>30</v>
      </c>
      <c r="F9" s="26"/>
      <c r="G9" s="26">
        <f t="shared" si="0"/>
        <v>0</v>
      </c>
      <c r="H9" s="33"/>
      <c r="I9" s="33"/>
    </row>
    <row r="10" spans="1:9" s="34" customFormat="1" ht="31.5" customHeight="1">
      <c r="A10" s="23" t="s">
        <v>32</v>
      </c>
      <c r="B10" s="35" t="s">
        <v>42</v>
      </c>
      <c r="C10" s="24"/>
      <c r="D10" s="25" t="s">
        <v>6</v>
      </c>
      <c r="E10" s="23">
        <v>10</v>
      </c>
      <c r="F10" s="26"/>
      <c r="G10" s="26">
        <f t="shared" si="0"/>
        <v>0</v>
      </c>
      <c r="H10" s="33"/>
      <c r="I10" s="33"/>
    </row>
    <row r="11" spans="1:9" s="34" customFormat="1" ht="31.5" customHeight="1">
      <c r="A11" s="23" t="s">
        <v>33</v>
      </c>
      <c r="B11" s="35" t="s">
        <v>55</v>
      </c>
      <c r="C11" s="24"/>
      <c r="D11" s="25" t="s">
        <v>6</v>
      </c>
      <c r="E11" s="23">
        <v>10</v>
      </c>
      <c r="F11" s="26"/>
      <c r="G11" s="26">
        <f t="shared" si="0"/>
        <v>0</v>
      </c>
      <c r="H11" s="33"/>
      <c r="I11" s="33"/>
    </row>
    <row r="12" spans="1:9" s="34" customFormat="1" ht="31.5" customHeight="1">
      <c r="A12" s="23" t="s">
        <v>23</v>
      </c>
      <c r="B12" s="36" t="s">
        <v>43</v>
      </c>
      <c r="C12" s="24"/>
      <c r="D12" s="25" t="s">
        <v>6</v>
      </c>
      <c r="E12" s="23">
        <v>10</v>
      </c>
      <c r="F12" s="26"/>
      <c r="G12" s="26">
        <f t="shared" si="0"/>
        <v>0</v>
      </c>
      <c r="H12" s="33"/>
      <c r="I12" s="33"/>
    </row>
    <row r="13" spans="1:11" s="28" customFormat="1" ht="31.5" customHeight="1">
      <c r="A13" s="23" t="s">
        <v>24</v>
      </c>
      <c r="B13" s="37" t="s">
        <v>44</v>
      </c>
      <c r="C13" s="24"/>
      <c r="D13" s="25" t="s">
        <v>6</v>
      </c>
      <c r="E13" s="25">
        <v>60</v>
      </c>
      <c r="F13" s="26"/>
      <c r="G13" s="26">
        <f t="shared" si="0"/>
        <v>0</v>
      </c>
      <c r="H13" s="27">
        <v>46.53</v>
      </c>
      <c r="I13" s="27">
        <f>E13*H13</f>
        <v>2791.8</v>
      </c>
      <c r="J13" s="28" t="s">
        <v>12</v>
      </c>
      <c r="K13" s="28" t="s">
        <v>15</v>
      </c>
    </row>
    <row r="14" spans="1:9" s="34" customFormat="1" ht="31.5" customHeight="1">
      <c r="A14" s="23" t="s">
        <v>25</v>
      </c>
      <c r="B14" s="35" t="s">
        <v>45</v>
      </c>
      <c r="C14" s="24"/>
      <c r="D14" s="25" t="s">
        <v>6</v>
      </c>
      <c r="E14" s="23">
        <v>20</v>
      </c>
      <c r="F14" s="26"/>
      <c r="G14" s="26">
        <f t="shared" si="0"/>
        <v>0</v>
      </c>
      <c r="H14" s="33"/>
      <c r="I14" s="33"/>
    </row>
    <row r="15" spans="1:9" s="34" customFormat="1" ht="31.5" customHeight="1">
      <c r="A15" s="23" t="s">
        <v>26</v>
      </c>
      <c r="B15" s="38" t="s">
        <v>50</v>
      </c>
      <c r="C15" s="24"/>
      <c r="D15" s="25" t="s">
        <v>7</v>
      </c>
      <c r="E15" s="23">
        <v>10</v>
      </c>
      <c r="F15" s="26"/>
      <c r="G15" s="26">
        <f t="shared" si="0"/>
        <v>0</v>
      </c>
      <c r="H15" s="33"/>
      <c r="I15" s="33"/>
    </row>
    <row r="16" spans="1:9" s="34" customFormat="1" ht="31.5" customHeight="1">
      <c r="A16" s="23" t="s">
        <v>27</v>
      </c>
      <c r="B16" s="38" t="s">
        <v>64</v>
      </c>
      <c r="C16" s="24"/>
      <c r="D16" s="25" t="s">
        <v>7</v>
      </c>
      <c r="E16" s="23">
        <v>1</v>
      </c>
      <c r="F16" s="26"/>
      <c r="G16" s="26"/>
      <c r="H16" s="33"/>
      <c r="I16" s="33"/>
    </row>
    <row r="17" spans="1:9" s="34" customFormat="1" ht="31.5" customHeight="1">
      <c r="A17" s="23" t="s">
        <v>28</v>
      </c>
      <c r="B17" s="38" t="s">
        <v>56</v>
      </c>
      <c r="C17" s="24"/>
      <c r="D17" s="25"/>
      <c r="E17" s="23">
        <v>20</v>
      </c>
      <c r="F17" s="26"/>
      <c r="G17" s="26">
        <f>F17*E17</f>
        <v>0</v>
      </c>
      <c r="H17" s="33"/>
      <c r="I17" s="33"/>
    </row>
    <row r="18" spans="1:9" s="34" customFormat="1" ht="31.5" customHeight="1">
      <c r="A18" s="23" t="s">
        <v>29</v>
      </c>
      <c r="B18" s="38" t="s">
        <v>57</v>
      </c>
      <c r="C18" s="24"/>
      <c r="D18" s="25"/>
      <c r="E18" s="23">
        <v>20</v>
      </c>
      <c r="F18" s="26"/>
      <c r="G18" s="26">
        <f>F18*E18</f>
        <v>0</v>
      </c>
      <c r="H18" s="33"/>
      <c r="I18" s="33"/>
    </row>
    <row r="19" spans="1:9" s="34" customFormat="1" ht="31.5" customHeight="1">
      <c r="A19" s="23" t="s">
        <v>34</v>
      </c>
      <c r="B19" s="38" t="s">
        <v>58</v>
      </c>
      <c r="C19" s="24"/>
      <c r="D19" s="25"/>
      <c r="E19" s="23">
        <v>20</v>
      </c>
      <c r="F19" s="26"/>
      <c r="G19" s="26">
        <f>F19*E19</f>
        <v>0</v>
      </c>
      <c r="H19" s="33"/>
      <c r="I19" s="33"/>
    </row>
    <row r="20" spans="1:9" s="34" customFormat="1" ht="31.5" customHeight="1">
      <c r="A20" s="23" t="s">
        <v>59</v>
      </c>
      <c r="B20" s="38" t="s">
        <v>46</v>
      </c>
      <c r="C20" s="24"/>
      <c r="D20" s="25"/>
      <c r="E20" s="23">
        <v>30</v>
      </c>
      <c r="F20" s="26"/>
      <c r="G20" s="26">
        <f t="shared" si="0"/>
        <v>0</v>
      </c>
      <c r="H20" s="33"/>
      <c r="I20" s="33"/>
    </row>
    <row r="21" spans="1:9" s="34" customFormat="1" ht="31.5" customHeight="1">
      <c r="A21" s="23" t="s">
        <v>60</v>
      </c>
      <c r="B21" s="38" t="s">
        <v>47</v>
      </c>
      <c r="C21" s="24"/>
      <c r="D21" s="25"/>
      <c r="E21" s="23">
        <v>30</v>
      </c>
      <c r="F21" s="26"/>
      <c r="G21" s="26">
        <f t="shared" si="0"/>
        <v>0</v>
      </c>
      <c r="H21" s="33"/>
      <c r="I21" s="33"/>
    </row>
    <row r="22" spans="1:9" s="34" customFormat="1" ht="31.5" customHeight="1">
      <c r="A22" s="23" t="s">
        <v>61</v>
      </c>
      <c r="B22" s="38" t="s">
        <v>48</v>
      </c>
      <c r="C22" s="24"/>
      <c r="D22" s="25"/>
      <c r="E22" s="23">
        <v>10</v>
      </c>
      <c r="F22" s="26"/>
      <c r="G22" s="26">
        <f t="shared" si="0"/>
        <v>0</v>
      </c>
      <c r="H22" s="33"/>
      <c r="I22" s="33"/>
    </row>
    <row r="23" spans="1:9" s="34" customFormat="1" ht="31.5" customHeight="1">
      <c r="A23" s="23" t="s">
        <v>62</v>
      </c>
      <c r="B23" s="38" t="s">
        <v>49</v>
      </c>
      <c r="C23" s="24"/>
      <c r="D23" s="25"/>
      <c r="E23" s="23">
        <v>10</v>
      </c>
      <c r="F23" s="26"/>
      <c r="G23" s="26">
        <f t="shared" si="0"/>
        <v>0</v>
      </c>
      <c r="H23" s="33"/>
      <c r="I23" s="33"/>
    </row>
    <row r="24" spans="1:9" s="34" customFormat="1" ht="31.5" customHeight="1">
      <c r="A24" s="23" t="s">
        <v>63</v>
      </c>
      <c r="B24" s="38" t="s">
        <v>52</v>
      </c>
      <c r="C24" s="24"/>
      <c r="D24" s="25"/>
      <c r="E24" s="23">
        <v>5</v>
      </c>
      <c r="F24" s="26"/>
      <c r="G24" s="26">
        <f t="shared" si="0"/>
        <v>0</v>
      </c>
      <c r="H24" s="33"/>
      <c r="I24" s="33"/>
    </row>
    <row r="25" spans="1:9" s="34" customFormat="1" ht="31.5" customHeight="1">
      <c r="A25" s="23" t="s">
        <v>65</v>
      </c>
      <c r="B25" s="38" t="s">
        <v>51</v>
      </c>
      <c r="C25" s="24"/>
      <c r="D25" s="25"/>
      <c r="E25" s="23">
        <v>5</v>
      </c>
      <c r="F25" s="26"/>
      <c r="G25" s="26">
        <f t="shared" si="0"/>
        <v>0</v>
      </c>
      <c r="H25" s="33"/>
      <c r="I25" s="33"/>
    </row>
    <row r="26" spans="1:11" s="28" customFormat="1" ht="24.75" customHeight="1">
      <c r="A26" s="5"/>
      <c r="B26" s="43"/>
      <c r="C26" s="43"/>
      <c r="D26" s="43"/>
      <c r="E26" s="43"/>
      <c r="F26" s="21" t="s">
        <v>1</v>
      </c>
      <c r="G26" s="30">
        <f>SUM(G5:G25)</f>
        <v>0</v>
      </c>
      <c r="H26" s="27">
        <v>5948.3</v>
      </c>
      <c r="I26" s="27" t="e">
        <f>#REF!*H26</f>
        <v>#REF!</v>
      </c>
      <c r="J26" s="28" t="s">
        <v>16</v>
      </c>
      <c r="K26" s="28" t="s">
        <v>17</v>
      </c>
    </row>
    <row r="27" spans="1:9" ht="24.75" customHeight="1">
      <c r="A27" s="5"/>
      <c r="B27" s="2"/>
      <c r="C27" s="11"/>
      <c r="D27" s="12"/>
      <c r="E27" s="12"/>
      <c r="F27" s="12"/>
      <c r="G27" s="12"/>
      <c r="H27" s="8" t="s">
        <v>14</v>
      </c>
      <c r="I27" s="22" t="e">
        <f>SUM(I5:I26)</f>
        <v>#REF!</v>
      </c>
    </row>
    <row r="28" spans="2:7" s="10" customFormat="1" ht="36.75" customHeight="1">
      <c r="B28" s="44" t="s">
        <v>66</v>
      </c>
      <c r="C28" s="44"/>
      <c r="D28" s="44"/>
      <c r="E28" s="44"/>
      <c r="F28" s="12"/>
      <c r="G28" s="12"/>
    </row>
    <row r="29" spans="1:9" ht="24.75" customHeight="1">
      <c r="A29" s="5"/>
      <c r="B29" s="2"/>
      <c r="C29" s="11"/>
      <c r="D29" s="12"/>
      <c r="E29" s="12"/>
      <c r="F29" s="12"/>
      <c r="G29" s="12"/>
      <c r="I29" s="22"/>
    </row>
    <row r="30" spans="1:9" ht="24.75" customHeight="1">
      <c r="A30" s="5"/>
      <c r="B30" s="2"/>
      <c r="C30" s="11"/>
      <c r="D30" s="12"/>
      <c r="E30" s="12"/>
      <c r="F30" s="12"/>
      <c r="G30" s="12"/>
      <c r="I30" s="22"/>
    </row>
    <row r="31" spans="1:7" ht="24.75" customHeight="1">
      <c r="A31" s="5"/>
      <c r="B31" s="13"/>
      <c r="C31" s="40" t="s">
        <v>53</v>
      </c>
      <c r="D31" s="40"/>
      <c r="E31" s="40"/>
      <c r="F31" s="40"/>
      <c r="G31" s="39">
        <f>G26</f>
        <v>0</v>
      </c>
    </row>
    <row r="32" spans="1:7" ht="24.75" customHeight="1">
      <c r="A32" s="5"/>
      <c r="B32" s="13"/>
      <c r="C32" s="41" t="s">
        <v>4</v>
      </c>
      <c r="D32" s="41"/>
      <c r="E32" s="41"/>
      <c r="F32" s="41"/>
      <c r="G32" s="39">
        <f>G31*0.25</f>
        <v>0</v>
      </c>
    </row>
    <row r="33" spans="2:7" s="10" customFormat="1" ht="24.75" customHeight="1">
      <c r="B33" s="13"/>
      <c r="C33" s="41" t="s">
        <v>54</v>
      </c>
      <c r="D33" s="41"/>
      <c r="E33" s="41"/>
      <c r="F33" s="41"/>
      <c r="G33" s="39">
        <f>G31+G32</f>
        <v>0</v>
      </c>
    </row>
    <row r="34" spans="1:7" s="10" customFormat="1" ht="12.75">
      <c r="A34" s="13"/>
      <c r="B34" s="13"/>
      <c r="C34" s="20"/>
      <c r="D34" s="20"/>
      <c r="E34" s="20"/>
      <c r="F34" s="20"/>
      <c r="G34" s="14"/>
    </row>
    <row r="35" spans="1:7" s="10" customFormat="1" ht="12.75">
      <c r="A35" s="13"/>
      <c r="B35" s="13"/>
      <c r="C35" s="20"/>
      <c r="D35" s="20"/>
      <c r="E35" s="20"/>
      <c r="F35" s="20"/>
      <c r="G35" s="14"/>
    </row>
    <row r="36" spans="1:7" s="10" customFormat="1" ht="12.75">
      <c r="A36" s="13"/>
      <c r="B36" s="18"/>
      <c r="C36" s="17" t="s">
        <v>2</v>
      </c>
      <c r="D36" s="12"/>
      <c r="E36" s="19"/>
      <c r="F36" s="18"/>
      <c r="G36" s="1"/>
    </row>
    <row r="37" spans="1:7" s="10" customFormat="1" ht="12.75">
      <c r="A37" s="13"/>
      <c r="B37" s="18"/>
      <c r="C37" s="4"/>
      <c r="D37" s="19"/>
      <c r="E37" s="19"/>
      <c r="F37" s="18"/>
      <c r="G37" s="1"/>
    </row>
    <row r="38" spans="2:7" s="13" customFormat="1" ht="12.75">
      <c r="B38" s="15"/>
      <c r="C38" s="16"/>
      <c r="D38" s="12"/>
      <c r="E38" s="3"/>
      <c r="F38" s="1"/>
      <c r="G38" s="1"/>
    </row>
    <row r="39" spans="1:7" s="13" customFormat="1" ht="12.75">
      <c r="A39" s="10"/>
      <c r="B39" s="11"/>
      <c r="C39" s="3" t="s">
        <v>3</v>
      </c>
      <c r="D39" s="12"/>
      <c r="E39" s="12"/>
      <c r="F39" s="12"/>
      <c r="G39" s="12"/>
    </row>
  </sheetData>
  <sheetProtection/>
  <mergeCells count="6">
    <mergeCell ref="C31:F31"/>
    <mergeCell ref="C32:F32"/>
    <mergeCell ref="C33:F33"/>
    <mergeCell ref="A1:G1"/>
    <mergeCell ref="B26:E26"/>
    <mergeCell ref="B28:E28"/>
  </mergeCells>
  <printOptions/>
  <pageMargins left="0.3937007874015748" right="0.3937007874015748" top="0.1968503937007874" bottom="0.5905511811023623" header="0.31496062992125984" footer="0.1968503937007874"/>
  <pageSetup horizontalDpi="600" verticalDpi="600" orientation="landscape" paperSize="9" scale="90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drzavni arhiv (HDA)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</dc:creator>
  <cp:keywords/>
  <dc:description/>
  <cp:lastModifiedBy/>
  <cp:lastPrinted>2023-09-08T11:20:56Z</cp:lastPrinted>
  <dcterms:created xsi:type="dcterms:W3CDTF">2014-01-20T16:17:19Z</dcterms:created>
  <dcterms:modified xsi:type="dcterms:W3CDTF">2023-09-12T12:18:46Z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